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adinggovuk.sharepoint.com/sites/ts1019/dc1019001/Programme documents/RIB Project Bids/Templates/2026 _27/"/>
    </mc:Choice>
  </mc:AlternateContent>
  <xr:revisionPtr revIDLastSave="50" documentId="8_{F4519DF8-3C30-40AF-BEC0-A16283C179F6}" xr6:coauthVersionLast="47" xr6:coauthVersionMax="47" xr10:uidLastSave="{670130D6-45EB-4D18-A524-465A50CCAB9D}"/>
  <bookViews>
    <workbookView xWindow="-120" yWindow="-120" windowWidth="25440" windowHeight="15270" xr2:uid="{00000000-000D-0000-FFFF-FFFF00000000}"/>
  </bookViews>
  <sheets>
    <sheet name="Scoring Matrix" sheetId="2" r:id="rId1"/>
    <sheet name="Inequalities Data" sheetId="3" r:id="rId2"/>
    <sheet name="Additional Scoring Criteriia" sheetId="6" r:id="rId3"/>
    <sheet name="Legend" sheetId="5" state="hidden" r:id="rId4"/>
  </sheets>
  <definedNames>
    <definedName name="_xlnm.Print_Titles" localSheetId="0">'Scoring Matrix'!$13:$13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6" l="1"/>
  <c r="H22" i="2"/>
  <c r="I4" i="6"/>
  <c r="I5" i="6"/>
  <c r="I3" i="6"/>
  <c r="I19" i="2"/>
  <c r="I21" i="2"/>
  <c r="I20" i="2"/>
  <c r="I18" i="2"/>
  <c r="I17" i="2"/>
  <c r="I16" i="2"/>
  <c r="I15" i="2"/>
  <c r="I12" i="2"/>
  <c r="I7" i="6" l="1"/>
  <c r="I22" i="2" l="1"/>
  <c r="C9" i="2" s="1"/>
</calcChain>
</file>

<file path=xl/sharedStrings.xml><?xml version="1.0" encoding="utf-8"?>
<sst xmlns="http://schemas.openxmlformats.org/spreadsheetml/2006/main" count="133" uniqueCount="104">
  <si>
    <t>Name of project:</t>
  </si>
  <si>
    <t>Total weighted score</t>
  </si>
  <si>
    <t>Criteria</t>
  </si>
  <si>
    <t>Weighting</t>
  </si>
  <si>
    <t>The proposal scores HIGH (3)</t>
  </si>
  <si>
    <t>The proposal scores MEDIUM (2)</t>
  </si>
  <si>
    <t>The proposal scores LOW (1)</t>
  </si>
  <si>
    <t>SCORE (0-3)</t>
  </si>
  <si>
    <t>WEIGHTED SCORE</t>
  </si>
  <si>
    <t>Evidence</t>
  </si>
  <si>
    <t>QUALITY</t>
  </si>
  <si>
    <r>
      <t xml:space="preserve">MEETS AIMS OF BETTER CARE FUND (BCF) OBJECTIVES 
</t>
    </r>
    <r>
      <rPr>
        <i/>
        <sz val="12"/>
        <color theme="1"/>
        <rFont val="Calibri"/>
        <family val="2"/>
        <scheme val="minor"/>
      </rPr>
      <t>(see Note 3 at foot of table)</t>
    </r>
    <r>
      <rPr>
        <b/>
        <sz val="12"/>
        <color theme="1"/>
        <rFont val="Calibri"/>
        <family val="2"/>
        <scheme val="minor"/>
      </rPr>
      <t xml:space="preserve">
</t>
    </r>
  </si>
  <si>
    <t>No score required in this cell</t>
  </si>
  <si>
    <r>
      <t xml:space="preserve">RIB Priorities 
</t>
    </r>
    <r>
      <rPr>
        <i/>
        <sz val="12"/>
        <color theme="1"/>
        <rFont val="Calibri"/>
        <family val="2"/>
        <scheme val="minor"/>
      </rPr>
      <t>(see Note 4 at foot of table</t>
    </r>
    <r>
      <rPr>
        <b/>
        <sz val="12"/>
        <color theme="1"/>
        <rFont val="Calibri"/>
        <family val="2"/>
        <scheme val="minor"/>
      </rPr>
      <t>)</t>
    </r>
  </si>
  <si>
    <t>REACH</t>
  </si>
  <si>
    <t>DELIVERABILITY</t>
  </si>
  <si>
    <t>FEASIBILITY &amp; RISK</t>
  </si>
  <si>
    <t>A detailed implementation plan and a robust risk analysis with acceptable mitigating actions.</t>
  </si>
  <si>
    <t>An implementation plan and a risk analysis with acceptable mitigating actions.</t>
  </si>
  <si>
    <t>TOTAL  </t>
  </si>
  <si>
    <t>Note 1</t>
  </si>
  <si>
    <t xml:space="preserve">Maximum score </t>
  </si>
  <si>
    <t>Note 2</t>
  </si>
  <si>
    <t>Note 3</t>
  </si>
  <si>
    <t>Note 4</t>
  </si>
  <si>
    <t xml:space="preserve">RIB Priorities </t>
  </si>
  <si>
    <t>2. Creative Solutions to meet emerging need</t>
  </si>
  <si>
    <t>To identify and deliver integrated projects to, more effectively, meet the emerging needs of Reading.</t>
  </si>
  <si>
    <t xml:space="preserve">Additional Scoring Criteria </t>
  </si>
  <si>
    <t>Weighted SCORE</t>
  </si>
  <si>
    <t>New Application</t>
  </si>
  <si>
    <t>Yes</t>
  </si>
  <si>
    <t>Existing Project</t>
  </si>
  <si>
    <t>No</t>
  </si>
  <si>
    <t>Withdrawn</t>
  </si>
  <si>
    <r>
      <t xml:space="preserve">NEIGHBOURHOOD WORKING
</t>
    </r>
    <r>
      <rPr>
        <i/>
        <sz val="12"/>
        <color theme="1"/>
        <rFont val="Calibri"/>
        <family val="2"/>
        <scheme val="minor"/>
      </rPr>
      <t>(see Note 2 at foot of table)</t>
    </r>
  </si>
  <si>
    <t>Exact Funding Request</t>
  </si>
  <si>
    <t>£</t>
  </si>
  <si>
    <t>Neighbourhood Working</t>
  </si>
  <si>
    <t>BETTER CARE FUND (BCF) OBJECTIVES</t>
  </si>
  <si>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 xml:space="preserve">Tackling Health Inequalities </t>
    </r>
    <r>
      <rPr>
        <sz val="11"/>
        <color theme="1"/>
        <rFont val="Calibri"/>
        <family val="2"/>
        <scheme val="minor"/>
      </rPr>
      <t xml:space="preserve">
To identify and deliver projects that result in improved outcomes for the most disadvantaged communities in Reading.</t>
    </r>
  </si>
  <si>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Care Navigation and Education</t>
    </r>
    <r>
      <rPr>
        <sz val="11"/>
        <color theme="1"/>
        <rFont val="Calibri"/>
        <family val="2"/>
        <scheme val="minor"/>
      </rPr>
      <t xml:space="preserve">
To facilitate improved access to information and services for Reading residents that ensures the right support is accessible and resources are used effectively.</t>
    </r>
  </si>
  <si>
    <r>
      <t xml:space="preserve">Objective 1 - </t>
    </r>
    <r>
      <rPr>
        <sz val="11"/>
        <color theme="1"/>
        <rFont val="Calibri"/>
        <family val="2"/>
        <scheme val="minor"/>
      </rPr>
      <t>Support the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shift from sickness to prevention: </t>
    </r>
  </si>
  <si>
    <r>
      <t xml:space="preserve">Objective 2 - </t>
    </r>
    <r>
      <rPr>
        <sz val="11"/>
        <color theme="1"/>
        <rFont val="Calibri"/>
        <family val="2"/>
        <scheme val="minor"/>
      </rPr>
      <t>Support people living independently and the shift from hospital to home</t>
    </r>
  </si>
  <si>
    <t>Name of organisation</t>
  </si>
  <si>
    <t>Reaches 25 or less individuals/families</t>
  </si>
  <si>
    <t>Minimum threshold for consideration</t>
  </si>
  <si>
    <t>How many people (families/individuals) will the service/project support</t>
  </si>
  <si>
    <t>Reaches 26 - 85  individuals/families</t>
  </si>
  <si>
    <t>3.  Improving Mental Health for adults</t>
  </si>
  <si>
    <t>Funding category</t>
  </si>
  <si>
    <t>Under £15,000/ Over £15,000</t>
  </si>
  <si>
    <t>1.  Reducing risk of cardiovascular disease</t>
  </si>
  <si>
    <r>
      <t xml:space="preserve">Objective 1: </t>
    </r>
    <r>
      <rPr>
        <sz val="12"/>
        <color theme="1"/>
        <rFont val="Calibri"/>
        <family val="2"/>
        <scheme val="minor"/>
      </rPr>
      <t xml:space="preserve">Support the shift from sickness to prevention </t>
    </r>
  </si>
  <si>
    <r>
      <t xml:space="preserve">Objective 2: </t>
    </r>
    <r>
      <rPr>
        <sz val="12"/>
        <color theme="1"/>
        <rFont val="Calibri"/>
        <family val="2"/>
        <scheme val="minor"/>
      </rPr>
      <t>Support people living independently and the shift from hospital to home</t>
    </r>
  </si>
  <si>
    <t>No contribution to RIB Priorities</t>
  </si>
  <si>
    <t>Contributes to 1  RIB  priority</t>
  </si>
  <si>
    <t>Contributes to 2  RIB  priorities</t>
  </si>
  <si>
    <t>Contributes to 3  RIB  priorities</t>
  </si>
  <si>
    <r>
      <t xml:space="preserve">2.  Neighbourhood Working to improve health and wellbeing outcomes </t>
    </r>
    <r>
      <rPr>
        <i/>
        <sz val="11"/>
        <color theme="1"/>
        <rFont val="Calibri"/>
        <family val="2"/>
        <scheme val="minor"/>
      </rPr>
      <t>(e.g. healthy weight management, healthy lifestyles, accessible support to reduce inequalities)</t>
    </r>
  </si>
  <si>
    <t>Contributes to 1  Neighbourhood working priority</t>
  </si>
  <si>
    <t>Contributes to 2   Neighbourhood working priorities</t>
  </si>
  <si>
    <t>Contributes to 3 Neighbourhood working priorities</t>
  </si>
  <si>
    <t>No contribution to any  Neighbourhood working priorities</t>
  </si>
  <si>
    <t>PRIORITIES</t>
  </si>
  <si>
    <t>https://reading.berkshireobservatory.co.uk/</t>
  </si>
  <si>
    <t>The proposal scores ZERO (0)</t>
  </si>
  <si>
    <r>
      <rPr>
        <b/>
        <sz val="20"/>
        <color theme="7" tint="-0.499984740745262"/>
        <rFont val="Calibri"/>
        <family val="2"/>
        <scheme val="minor"/>
      </rPr>
      <t xml:space="preserve">Reading Integration Board Funded Projects </t>
    </r>
    <r>
      <rPr>
        <b/>
        <sz val="20"/>
        <color rgb="FF3890D8"/>
        <rFont val="Calibri"/>
        <family val="2"/>
        <scheme val="minor"/>
      </rPr>
      <t>- Scoring Matrix 2026/27</t>
    </r>
  </si>
  <si>
    <t>Reaches 86 - 149  individuals/families</t>
  </si>
  <si>
    <t>Robust evidence of need</t>
  </si>
  <si>
    <t>Some evidence of need</t>
  </si>
  <si>
    <t>Little evidence of need</t>
  </si>
  <si>
    <t>No evidence of need</t>
  </si>
  <si>
    <t xml:space="preserve">A plan for delivery but inadequate detail on how it will be delivered  and/or on how risks will be mitigated. </t>
  </si>
  <si>
    <t>No clear plan for delivery  and/or the proposal creates unacceptable risks.</t>
  </si>
  <si>
    <r>
      <t xml:space="preserve">DEMONSTRATES EVIDENCE OF NEED
</t>
    </r>
    <r>
      <rPr>
        <i/>
        <sz val="12"/>
        <color theme="1"/>
        <rFont val="Calibri"/>
        <family val="2"/>
        <scheme val="minor"/>
      </rPr>
      <t>(See section1. Background Information - Sources to Consider and Inequalities tab)</t>
    </r>
  </si>
  <si>
    <t>Robust evidence that this criteria is met</t>
  </si>
  <si>
    <t>Some evidence  that this criteria is met</t>
  </si>
  <si>
    <t>Little evidence that  that this criteria is met</t>
  </si>
  <si>
    <t>No evidence that  that this criteria is met</t>
  </si>
  <si>
    <r>
      <t>In Reading, older people are more likely to face poverty compared to the national average. Figure 2 shows the Income Deprivation Affecting Older People Index (IDAOPI) score for Reading, which is 5.3% higher than the national median average. Reading has the 12</t>
    </r>
    <r>
      <rPr>
        <vertAlign val="superscript"/>
        <sz val="12"/>
        <color theme="1"/>
        <rFont val="Aptos"/>
        <family val="2"/>
      </rPr>
      <t>th</t>
    </r>
    <r>
      <rPr>
        <sz val="12"/>
        <color theme="1"/>
        <rFont val="Aptos"/>
        <family val="2"/>
      </rPr>
      <t xml:space="preserve"> highest score across all English unitary authorities (LG Inform, 2025). This is further supported by the proportion of adults, aged 65 and over, in Reading who receive pension credit, a benefit aimed at low-income pensioners. The latest figures for 2025/26 Q2 show 13.6% of Reading’s over 65 population receive pension credit, compared to 10.7% of England’s over 65 population (LG Inform, 2025b)</t>
    </r>
  </si>
  <si>
    <t>Figure 1 (LG Inform and Centre)</t>
  </si>
  <si>
    <t>Figure 2 (LG Inform and Centre for Ageing Better, 2025)</t>
  </si>
  <si>
    <t>Reaches a minimum of 150+ individuals/families</t>
  </si>
  <si>
    <t>Do the proposed activities 
	Make support easier to access — for example, local venues, flexible times, simple referral routes, low/no cost, translated materials, or digital and non-digital options for people facing language, mobility, or confidence barriers.</t>
  </si>
  <si>
    <t>Little evidence that the application contributes to the BCF Objectives.</t>
  </si>
  <si>
    <t>No evidence that the application contributes to the BCF Objectives.</t>
  </si>
  <si>
    <t>Robust evidence that the application contributes to the BCF Objective 1</t>
  </si>
  <si>
    <t>Robust evidence that the application contributes to the BCF Objective 2</t>
  </si>
  <si>
    <t>No evidence that the application contributes to the BCF Objective 1</t>
  </si>
  <si>
    <t>No evidence that the application contributes to the BCF Objective 2</t>
  </si>
  <si>
    <t>Little evidence that the application contributes to the BCF Objective 1</t>
  </si>
  <si>
    <t>Little evidence that the application contributes to the BCF Objective 2</t>
  </si>
  <si>
    <t>Some evidence that the application contributes to the BCF Objective 1</t>
  </si>
  <si>
    <t>Some evidence that the application contributes to the BCF Objective 2</t>
  </si>
  <si>
    <t>Some evidence that the application contributes to the BCF Objectives.</t>
  </si>
  <si>
    <r>
      <t xml:space="preserve">The application clearly identifies which of the priority groups the project will support 
</t>
    </r>
    <r>
      <rPr>
        <b/>
        <i/>
        <sz val="10"/>
        <color theme="1"/>
        <rFont val="Calibri"/>
        <family val="2"/>
        <scheme val="minor"/>
      </rPr>
      <t xml:space="preserve">Priority Groups:
</t>
    </r>
    <r>
      <rPr>
        <i/>
        <sz val="10"/>
        <color theme="1"/>
        <rFont val="Calibri"/>
        <family val="2"/>
        <scheme val="minor"/>
      </rPr>
      <t>Older People, Unpaid carers, people with long-term health conditions, dementia or disabilities, those most effected by health inequalities</t>
    </r>
  </si>
  <si>
    <r>
      <t xml:space="preserve">The application will clearly show how you will target these priority groups
</t>
    </r>
    <r>
      <rPr>
        <b/>
        <i/>
        <sz val="10"/>
        <color theme="1"/>
        <rFont val="Calibri"/>
        <family val="2"/>
        <scheme val="minor"/>
      </rPr>
      <t xml:space="preserve">Priority Groups:
</t>
    </r>
    <r>
      <rPr>
        <i/>
        <sz val="10"/>
        <color theme="1"/>
        <rFont val="Calibri"/>
        <family val="2"/>
        <scheme val="minor"/>
      </rPr>
      <t>Older People, Unpaid carers, people with long-term health conditions, dementia or disabilities, those most effected by health inequalities</t>
    </r>
  </si>
  <si>
    <r>
      <rPr>
        <b/>
        <sz val="14"/>
        <rFont val="Calibri"/>
        <family val="2"/>
        <scheme val="minor"/>
      </rPr>
      <t>Additional Scoring</t>
    </r>
    <r>
      <rPr>
        <sz val="14"/>
        <rFont val="Calibri"/>
        <family val="2"/>
        <scheme val="minor"/>
      </rPr>
      <t xml:space="preserve"> </t>
    </r>
  </si>
  <si>
    <t xml:space="preserve">The Activity model clearly shows how the proposed activities will impact the selected 
strategic priorities, including having clear and relevant key performance indicators and outcomes
</t>
  </si>
  <si>
    <t>Maxium score 27</t>
  </si>
  <si>
    <t>Only scores 81 (90%) of 90 or above will be considered for bids over £15,000)</t>
  </si>
  <si>
    <t>47 being 52% of 90</t>
  </si>
  <si>
    <t>Source: English Indices of Deprivation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</si>
</sst>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i/>
      <sz val="12"/>
      <color theme="1"/>
      <name val="Calibri"/>
      <family val="2"/>
      <scheme val="minor"/>
    </font>
    <font>
      <b/>
      <sz val="20"/>
      <color rgb="FF3890D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20"/>
      <color theme="7" tint="-0.499984740745262"/>
      <name val="Calibri"/>
      <family val="2"/>
      <scheme val="minor"/>
    </font>
    <font>
      <sz val="12"/>
      <color theme="1"/>
      <name val="Aptos"/>
      <family val="2"/>
    </font>
    <font>
      <vertAlign val="superscript"/>
      <sz val="12"/>
      <color theme="1"/>
      <name val="Aptos"/>
      <family val="2"/>
    </font>
    <font>
      <b/>
      <sz val="12"/>
      <color theme="1"/>
      <name val="Aptos"/>
      <family val="2"/>
    </font>
    <font>
      <sz val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8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11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12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0" xfId="0" applyFont="1"/>
    <xf numFmtId="0" fontId="0" fillId="2" borderId="0" xfId="0" applyFill="1" applyAlignment="1">
      <alignment vertical="top" wrapText="1"/>
    </xf>
    <xf numFmtId="0" fontId="0" fillId="2" borderId="0" xfId="0" applyFill="1" applyAlignment="1">
      <alignment wrapText="1"/>
    </xf>
    <xf numFmtId="0" fontId="14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1" fillId="0" borderId="4" xfId="0" applyFont="1" applyBorder="1" applyAlignment="1">
      <alignment vertical="center" textRotation="90"/>
    </xf>
    <xf numFmtId="0" fontId="7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textRotation="90"/>
    </xf>
    <xf numFmtId="0" fontId="1" fillId="0" borderId="1" xfId="0" applyFont="1" applyBorder="1" applyAlignment="1">
      <alignment horizontal="right" vertical="center" textRotation="90"/>
    </xf>
    <xf numFmtId="0" fontId="18" fillId="0" borderId="0" xfId="1" applyFont="1"/>
    <xf numFmtId="0" fontId="6" fillId="8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5" fillId="2" borderId="0" xfId="0" applyFont="1" applyFill="1"/>
    <xf numFmtId="0" fontId="0" fillId="0" borderId="0" xfId="0" applyAlignment="1">
      <alignment vertical="top" wrapText="1"/>
    </xf>
    <xf numFmtId="0" fontId="17" fillId="0" borderId="0" xfId="1" applyAlignment="1">
      <alignment vertical="center"/>
    </xf>
    <xf numFmtId="0" fontId="1" fillId="0" borderId="8" xfId="0" applyFont="1" applyBorder="1" applyAlignment="1">
      <alignment horizontal="right" vertical="center" textRotation="90"/>
    </xf>
    <xf numFmtId="0" fontId="1" fillId="0" borderId="9" xfId="0" applyFont="1" applyBorder="1" applyAlignment="1">
      <alignment horizontal="right" vertical="center" textRotation="90"/>
    </xf>
    <xf numFmtId="0" fontId="1" fillId="0" borderId="2" xfId="0" applyFont="1" applyBorder="1" applyAlignment="1">
      <alignment horizontal="right" vertical="center" textRotation="90"/>
    </xf>
    <xf numFmtId="0" fontId="1" fillId="0" borderId="4" xfId="0" applyFont="1" applyBorder="1" applyAlignment="1">
      <alignment horizontal="right" vertical="center" textRotation="90"/>
    </xf>
    <xf numFmtId="0" fontId="1" fillId="0" borderId="3" xfId="0" applyFont="1" applyBorder="1" applyAlignment="1">
      <alignment horizontal="right" vertical="center" textRotation="9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4081D0"/>
      <color rgb="FF3890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image003.png@01DD1F7B.5080CE00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9.jpeg"/><Relationship Id="rId5" Type="http://schemas.openxmlformats.org/officeDocument/2006/relationships/image" Target="../media/image5.png"/><Relationship Id="rId10" Type="http://schemas.openxmlformats.org/officeDocument/2006/relationships/image" Target="cid:image004.png@01DD1F7B.5080CE00" TargetMode="External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36</xdr:row>
      <xdr:rowOff>52908</xdr:rowOff>
    </xdr:from>
    <xdr:to>
      <xdr:col>11</xdr:col>
      <xdr:colOff>2838058</xdr:colOff>
      <xdr:row>66</xdr:row>
      <xdr:rowOff>170415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293B9DF-2A5E-9F6D-E56A-83F0FA43A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6646325"/>
          <a:ext cx="9960641" cy="5515007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137584</xdr:colOff>
      <xdr:row>36</xdr:row>
      <xdr:rowOff>52915</xdr:rowOff>
    </xdr:from>
    <xdr:to>
      <xdr:col>28</xdr:col>
      <xdr:colOff>391584</xdr:colOff>
      <xdr:row>67</xdr:row>
      <xdr:rowOff>84794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BEC8FC2-C914-A78B-0581-7727C5E053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800"/>
        <a:stretch>
          <a:fillRect/>
        </a:stretch>
      </xdr:blipFill>
      <xdr:spPr>
        <a:xfrm>
          <a:off x="10456334" y="6646332"/>
          <a:ext cx="10075333" cy="5609295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1</xdr:colOff>
      <xdr:row>67</xdr:row>
      <xdr:rowOff>108546</xdr:rowOff>
    </xdr:from>
    <xdr:to>
      <xdr:col>11</xdr:col>
      <xdr:colOff>2804584</xdr:colOff>
      <xdr:row>98</xdr:row>
      <xdr:rowOff>153882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C0CE264-807F-AF6E-2234-3EA64EC3A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2279379"/>
          <a:ext cx="9969500" cy="564392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0</xdr:col>
      <xdr:colOff>10582</xdr:colOff>
      <xdr:row>99</xdr:row>
      <xdr:rowOff>164857</xdr:rowOff>
    </xdr:from>
    <xdr:to>
      <xdr:col>7</xdr:col>
      <xdr:colOff>137584</xdr:colOff>
      <xdr:row>105</xdr:row>
      <xdr:rowOff>77743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F056B7F-EB29-D0B8-C92F-8710D1CB7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82" y="18093024"/>
          <a:ext cx="4423835" cy="992386"/>
        </a:xfrm>
        <a:prstGeom prst="rect">
          <a:avLst/>
        </a:prstGeom>
      </xdr:spPr>
    </xdr:pic>
    <xdr:clientData/>
  </xdr:twoCellAnchor>
  <xdr:twoCellAnchor editAs="oneCell">
    <xdr:from>
      <xdr:col>30</xdr:col>
      <xdr:colOff>391584</xdr:colOff>
      <xdr:row>0</xdr:row>
      <xdr:rowOff>42334</xdr:rowOff>
    </xdr:from>
    <xdr:to>
      <xdr:col>48</xdr:col>
      <xdr:colOff>510172</xdr:colOff>
      <xdr:row>35</xdr:row>
      <xdr:rowOff>74083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DADEC11E-B50A-43A6-8CA4-15CA53B9F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759334" y="42334"/>
          <a:ext cx="11167588" cy="644524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112789</xdr:colOff>
      <xdr:row>0</xdr:row>
      <xdr:rowOff>0</xdr:rowOff>
    </xdr:from>
    <xdr:to>
      <xdr:col>30</xdr:col>
      <xdr:colOff>410757</xdr:colOff>
      <xdr:row>35</xdr:row>
      <xdr:rowOff>127000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D99EA33-5E4E-49D3-8027-AEB21FB05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431539" y="0"/>
          <a:ext cx="11346968" cy="654050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12</xdr:col>
      <xdr:colOff>0</xdr:colOff>
      <xdr:row>75</xdr:row>
      <xdr:rowOff>0</xdr:rowOff>
    </xdr:from>
    <xdr:to>
      <xdr:col>17</xdr:col>
      <xdr:colOff>391583</xdr:colOff>
      <xdr:row>106</xdr:row>
      <xdr:rowOff>137584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C997D4-A917-426A-84DF-1BA274C0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50" y="13631333"/>
          <a:ext cx="3460750" cy="5715001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190501</xdr:colOff>
      <xdr:row>75</xdr:row>
      <xdr:rowOff>0</xdr:rowOff>
    </xdr:from>
    <xdr:to>
      <xdr:col>29</xdr:col>
      <xdr:colOff>63500</xdr:colOff>
      <xdr:row>101</xdr:row>
      <xdr:rowOff>114335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1DE420-C92F-4B4B-A31C-C69C708D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r:link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1" y="13631333"/>
          <a:ext cx="6625166" cy="4792169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84667</xdr:colOff>
      <xdr:row>2</xdr:row>
      <xdr:rowOff>74084</xdr:rowOff>
    </xdr:from>
    <xdr:to>
      <xdr:col>11</xdr:col>
      <xdr:colOff>1418789</xdr:colOff>
      <xdr:row>34</xdr:row>
      <xdr:rowOff>137585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5AFA168-FA55-DA6D-CA06-39284C01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7" y="550334"/>
          <a:ext cx="8488455" cy="5820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1481667</xdr:colOff>
      <xdr:row>2</xdr:row>
      <xdr:rowOff>95250</xdr:rowOff>
    </xdr:from>
    <xdr:to>
      <xdr:col>11</xdr:col>
      <xdr:colOff>3119967</xdr:colOff>
      <xdr:row>18</xdr:row>
      <xdr:rowOff>109683</xdr:rowOff>
    </xdr:to>
    <xdr:sp macro="" textlink="">
      <xdr:nvSpPr>
        <xdr:cNvPr id="6" name="TextBox 4">
          <a:extLst>
            <a:ext uri="{FF2B5EF4-FFF2-40B4-BE49-F238E27FC236}">
              <a16:creationId xmlns:a16="http://schemas.microsoft.com/office/drawing/2014/main" id="{B8E849C7-83DF-EED1-DB01-09D767A937E6}"/>
            </a:ext>
          </a:extLst>
        </xdr:cNvPr>
        <xdr:cNvSpPr txBox="1"/>
      </xdr:nvSpPr>
      <xdr:spPr>
        <a:xfrm>
          <a:off x="8636000" y="571500"/>
          <a:ext cx="1638300" cy="2893100"/>
        </a:xfrm>
        <a:prstGeom prst="rect">
          <a:avLst/>
        </a:prstGeom>
        <a:noFill/>
        <a:ln>
          <a:solidFill>
            <a:schemeClr val="accent1"/>
          </a:solidFill>
        </a:ln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6000">
            <a:buNone/>
          </a:pPr>
          <a:r>
            <a:rPr lang="en-GB" sz="1400" b="1" kern="100">
              <a:effectLst/>
              <a:latin typeface="Aptos" panose="020B0004020202020204" pitchFamily="34" charset="0"/>
              <a:ea typeface="Calibri" panose="020F0502020204030204" pitchFamily="34" charset="0"/>
              <a:cs typeface="Aptos" panose="020B0004020202020204" pitchFamily="34" charset="0"/>
            </a:rPr>
            <a:t>Note: </a:t>
          </a:r>
          <a:r>
            <a:rPr lang="en-GB" sz="1400" kern="100">
              <a:effectLst/>
              <a:latin typeface="Aptos" panose="020B0004020202020204" pitchFamily="34" charset="0"/>
              <a:ea typeface="Calibri" panose="020F0502020204030204" pitchFamily="34" charset="0"/>
              <a:cs typeface="Aptos" panose="020B0004020202020204" pitchFamily="34" charset="0"/>
            </a:rPr>
            <a:t>LSOAs can cut across ward boundaries, and these are wards with LSOAs in 20% most deprived</a:t>
          </a:r>
          <a:r>
            <a:rPr lang="en-GB" sz="1400" b="1" kern="100">
              <a:effectLst/>
              <a:latin typeface="Aptos" panose="020B0004020202020204" pitchFamily="34" charset="0"/>
              <a:ea typeface="Calibri" panose="020F0502020204030204" pitchFamily="34" charset="0"/>
              <a:cs typeface="Aptos" panose="020B0004020202020204" pitchFamily="34" charset="0"/>
            </a:rPr>
            <a:t> </a:t>
          </a:r>
          <a:r>
            <a:rPr lang="en-GB" sz="1400" kern="100">
              <a:effectLst/>
              <a:latin typeface="Aptos" panose="020B0004020202020204" pitchFamily="34" charset="0"/>
              <a:ea typeface="Calibri" panose="020F0502020204030204" pitchFamily="34" charset="0"/>
              <a:cs typeface="Aptos" panose="020B0004020202020204" pitchFamily="34" charset="0"/>
            </a:rPr>
            <a:t>(Caversham, Church, Coley, Norcot, Redlands, Southcote, Thames, Tilehurst, Whitley)  </a:t>
          </a:r>
          <a:endParaRPr lang="en-GB" sz="14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gov.uk/government/statistics/english-indices-of-deprivation-2025" TargetMode="External"/><Relationship Id="rId1" Type="http://schemas.openxmlformats.org/officeDocument/2006/relationships/hyperlink" Target="https://reading.berkshireobservatory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4"/>
  <sheetViews>
    <sheetView showGridLines="0" tabSelected="1" topLeftCell="A21" zoomScaleNormal="100" workbookViewId="0">
      <selection activeCell="G32" sqref="G32"/>
    </sheetView>
  </sheetViews>
  <sheetFormatPr defaultColWidth="9.42578125" defaultRowHeight="15" x14ac:dyDescent="0.25"/>
  <cols>
    <col min="2" max="2" width="42.42578125" style="3" customWidth="1"/>
    <col min="3" max="3" width="13.5703125" style="2" customWidth="1"/>
    <col min="4" max="6" width="25.42578125" customWidth="1"/>
    <col min="7" max="7" width="25.140625" customWidth="1"/>
    <col min="8" max="8" width="13.5703125" style="2" customWidth="1"/>
    <col min="9" max="9" width="16.5703125" style="2" customWidth="1"/>
    <col min="10" max="10" width="42.42578125" customWidth="1"/>
  </cols>
  <sheetData>
    <row r="1" spans="1:10" s="58" customFormat="1" ht="24" customHeight="1" x14ac:dyDescent="0.25">
      <c r="A1" s="58" t="s">
        <v>67</v>
      </c>
    </row>
    <row r="2" spans="1:10" s="58" customFormat="1" ht="24" customHeight="1" x14ac:dyDescent="0.25"/>
    <row r="3" spans="1:10" ht="15" customHeight="1" x14ac:dyDescent="0.25">
      <c r="B3" s="77" t="s">
        <v>0</v>
      </c>
      <c r="C3" s="79"/>
      <c r="D3" s="79"/>
      <c r="E3" s="79"/>
    </row>
    <row r="4" spans="1:10" ht="15" customHeight="1" x14ac:dyDescent="0.25">
      <c r="B4" s="77"/>
      <c r="C4" s="79"/>
      <c r="D4" s="79"/>
      <c r="E4" s="79"/>
    </row>
    <row r="5" spans="1:10" ht="30" customHeight="1" x14ac:dyDescent="0.25">
      <c r="B5" s="31" t="s">
        <v>44</v>
      </c>
      <c r="C5" s="82"/>
      <c r="D5" s="83"/>
      <c r="E5" s="84"/>
    </row>
    <row r="6" spans="1:10" ht="18.75" x14ac:dyDescent="0.25">
      <c r="B6" s="31" t="s">
        <v>36</v>
      </c>
      <c r="C6" s="80" t="s">
        <v>37</v>
      </c>
      <c r="D6" s="80"/>
      <c r="E6" s="80"/>
    </row>
    <row r="7" spans="1:10" ht="18.75" x14ac:dyDescent="0.25">
      <c r="B7" s="31" t="s">
        <v>50</v>
      </c>
      <c r="C7" s="82" t="s">
        <v>51</v>
      </c>
      <c r="D7" s="83"/>
      <c r="E7" s="84"/>
    </row>
    <row r="8" spans="1:10" ht="18.75" x14ac:dyDescent="0.25">
      <c r="B8" s="53"/>
      <c r="C8" s="54"/>
      <c r="D8" s="54"/>
      <c r="E8" s="54"/>
    </row>
    <row r="9" spans="1:10" ht="15" customHeight="1" x14ac:dyDescent="0.25">
      <c r="B9" s="78" t="s">
        <v>1</v>
      </c>
      <c r="C9" s="81">
        <f>I22</f>
        <v>0</v>
      </c>
      <c r="D9" s="81"/>
      <c r="E9" s="81"/>
    </row>
    <row r="10" spans="1:10" ht="15" customHeight="1" x14ac:dyDescent="0.25">
      <c r="B10" s="78"/>
      <c r="C10" s="81"/>
      <c r="D10" s="81"/>
      <c r="E10" s="81"/>
    </row>
    <row r="11" spans="1:10" ht="31.5" x14ac:dyDescent="0.25">
      <c r="A11" s="39"/>
      <c r="B11" s="43" t="s">
        <v>2</v>
      </c>
      <c r="C11" s="43" t="s">
        <v>3</v>
      </c>
      <c r="D11" s="43" t="s">
        <v>4</v>
      </c>
      <c r="E11" s="43" t="s">
        <v>5</v>
      </c>
      <c r="F11" s="43" t="s">
        <v>6</v>
      </c>
      <c r="G11" s="43" t="s">
        <v>66</v>
      </c>
      <c r="H11" s="43" t="s">
        <v>7</v>
      </c>
      <c r="I11" s="43" t="s">
        <v>8</v>
      </c>
      <c r="J11" s="4" t="s">
        <v>9</v>
      </c>
    </row>
    <row r="12" spans="1:10" ht="113.25" customHeight="1" x14ac:dyDescent="0.25">
      <c r="A12" s="74" t="s">
        <v>64</v>
      </c>
      <c r="B12" s="4" t="s">
        <v>35</v>
      </c>
      <c r="C12" s="5">
        <v>5</v>
      </c>
      <c r="D12" s="13" t="s">
        <v>62</v>
      </c>
      <c r="E12" s="13" t="s">
        <v>61</v>
      </c>
      <c r="F12" s="13" t="s">
        <v>60</v>
      </c>
      <c r="G12" s="13" t="s">
        <v>63</v>
      </c>
      <c r="H12" s="5"/>
      <c r="I12" s="40">
        <f>IF(H12&gt;=0,C12*H12)</f>
        <v>0</v>
      </c>
      <c r="J12" s="8"/>
    </row>
    <row r="13" spans="1:10" s="1" customFormat="1" ht="31.5" x14ac:dyDescent="0.25">
      <c r="A13" s="75"/>
      <c r="B13" s="43" t="s">
        <v>2</v>
      </c>
      <c r="C13" s="43" t="s">
        <v>3</v>
      </c>
      <c r="D13" s="43" t="s">
        <v>4</v>
      </c>
      <c r="E13" s="43" t="s">
        <v>5</v>
      </c>
      <c r="F13" s="43" t="s">
        <v>6</v>
      </c>
      <c r="G13" s="43" t="s">
        <v>66</v>
      </c>
      <c r="H13" s="43" t="s">
        <v>7</v>
      </c>
      <c r="I13" s="43" t="s">
        <v>8</v>
      </c>
      <c r="J13" s="4" t="s">
        <v>9</v>
      </c>
    </row>
    <row r="14" spans="1:10" ht="63" x14ac:dyDescent="0.25">
      <c r="A14" s="75"/>
      <c r="B14" s="44" t="s">
        <v>11</v>
      </c>
      <c r="C14" s="45"/>
      <c r="D14" s="46" t="s">
        <v>87</v>
      </c>
      <c r="E14" s="46" t="s">
        <v>95</v>
      </c>
      <c r="F14" s="46" t="s">
        <v>85</v>
      </c>
      <c r="G14" s="46" t="s">
        <v>86</v>
      </c>
      <c r="H14" s="45"/>
      <c r="I14" s="42" t="s">
        <v>12</v>
      </c>
      <c r="J14" s="8"/>
    </row>
    <row r="15" spans="1:10" ht="47.25" x14ac:dyDescent="0.25">
      <c r="A15" s="75"/>
      <c r="B15" s="25" t="s">
        <v>53</v>
      </c>
      <c r="C15" s="26">
        <v>3</v>
      </c>
      <c r="D15" s="19" t="s">
        <v>87</v>
      </c>
      <c r="E15" s="19" t="s">
        <v>93</v>
      </c>
      <c r="F15" s="19" t="s">
        <v>91</v>
      </c>
      <c r="G15" s="19" t="s">
        <v>89</v>
      </c>
      <c r="H15" s="26"/>
      <c r="I15" s="40">
        <f t="shared" ref="I15:I21" si="0">IF(H15&gt;=0,C15*H15)</f>
        <v>0</v>
      </c>
      <c r="J15" s="8"/>
    </row>
    <row r="16" spans="1:10" ht="47.25" x14ac:dyDescent="0.25">
      <c r="A16" s="75"/>
      <c r="B16" s="25" t="s">
        <v>54</v>
      </c>
      <c r="C16" s="26">
        <v>3</v>
      </c>
      <c r="D16" s="19" t="s">
        <v>88</v>
      </c>
      <c r="E16" s="19" t="s">
        <v>94</v>
      </c>
      <c r="F16" s="19" t="s">
        <v>92</v>
      </c>
      <c r="G16" s="19" t="s">
        <v>90</v>
      </c>
      <c r="H16" s="26"/>
      <c r="I16" s="40">
        <f t="shared" si="0"/>
        <v>0</v>
      </c>
      <c r="J16" s="8"/>
    </row>
    <row r="17" spans="1:19" ht="138" customHeight="1" x14ac:dyDescent="0.25">
      <c r="A17" s="76"/>
      <c r="B17" s="4" t="s">
        <v>13</v>
      </c>
      <c r="C17" s="5">
        <v>4</v>
      </c>
      <c r="D17" s="13" t="s">
        <v>58</v>
      </c>
      <c r="E17" s="13" t="s">
        <v>57</v>
      </c>
      <c r="F17" s="13" t="s">
        <v>56</v>
      </c>
      <c r="G17" s="13" t="s">
        <v>55</v>
      </c>
      <c r="H17" s="5"/>
      <c r="I17" s="40">
        <f t="shared" si="0"/>
        <v>0</v>
      </c>
      <c r="J17" s="8"/>
    </row>
    <row r="18" spans="1:19" ht="47.25" x14ac:dyDescent="0.25">
      <c r="A18" s="72" t="s">
        <v>10</v>
      </c>
      <c r="B18" s="55" t="s">
        <v>75</v>
      </c>
      <c r="C18" s="5">
        <v>4</v>
      </c>
      <c r="D18" s="19" t="s">
        <v>69</v>
      </c>
      <c r="E18" s="19" t="s">
        <v>70</v>
      </c>
      <c r="F18" s="19" t="s">
        <v>71</v>
      </c>
      <c r="G18" s="19" t="s">
        <v>72</v>
      </c>
      <c r="H18" s="5"/>
      <c r="I18" s="40">
        <f t="shared" si="0"/>
        <v>0</v>
      </c>
      <c r="J18" s="8"/>
    </row>
    <row r="19" spans="1:19" ht="127.5" customHeight="1" x14ac:dyDescent="0.25">
      <c r="A19" s="73"/>
      <c r="B19" s="60" t="s">
        <v>99</v>
      </c>
      <c r="C19" s="18">
        <v>5</v>
      </c>
      <c r="D19" s="61" t="s">
        <v>76</v>
      </c>
      <c r="E19" s="61" t="s">
        <v>77</v>
      </c>
      <c r="F19" s="61" t="s">
        <v>78</v>
      </c>
      <c r="G19" s="61" t="s">
        <v>79</v>
      </c>
      <c r="H19" s="5"/>
      <c r="I19" s="40">
        <f t="shared" si="0"/>
        <v>0</v>
      </c>
      <c r="J19" s="5"/>
      <c r="K19" s="20"/>
      <c r="L19" s="20"/>
      <c r="M19" s="20"/>
      <c r="N19" s="20"/>
      <c r="O19" s="20"/>
      <c r="P19" s="20"/>
      <c r="Q19" s="22"/>
      <c r="R19" s="22"/>
      <c r="S19" s="23"/>
    </row>
    <row r="20" spans="1:19" ht="72" customHeight="1" x14ac:dyDescent="0.25">
      <c r="A20" s="50" t="s">
        <v>14</v>
      </c>
      <c r="B20" s="55" t="s">
        <v>47</v>
      </c>
      <c r="C20" s="26">
        <v>3</v>
      </c>
      <c r="D20" s="6" t="s">
        <v>83</v>
      </c>
      <c r="E20" s="14" t="s">
        <v>68</v>
      </c>
      <c r="F20" s="14" t="s">
        <v>48</v>
      </c>
      <c r="G20" s="14" t="s">
        <v>45</v>
      </c>
      <c r="H20" s="5"/>
      <c r="I20" s="40">
        <f t="shared" si="0"/>
        <v>0</v>
      </c>
      <c r="J20" s="5"/>
      <c r="K20" s="20"/>
      <c r="L20" s="20"/>
      <c r="M20" s="20"/>
      <c r="N20" s="20"/>
      <c r="O20" s="20"/>
      <c r="P20" s="20"/>
      <c r="Q20" s="22"/>
      <c r="R20" s="22"/>
      <c r="S20" s="23"/>
    </row>
    <row r="21" spans="1:19" ht="121.5" customHeight="1" x14ac:dyDescent="0.25">
      <c r="A21" s="49" t="s">
        <v>15</v>
      </c>
      <c r="B21" s="4" t="s">
        <v>16</v>
      </c>
      <c r="C21" s="5">
        <v>3</v>
      </c>
      <c r="D21" s="6" t="s">
        <v>17</v>
      </c>
      <c r="E21" s="6" t="s">
        <v>18</v>
      </c>
      <c r="F21" s="6" t="s">
        <v>73</v>
      </c>
      <c r="G21" s="6" t="s">
        <v>74</v>
      </c>
      <c r="H21" s="5"/>
      <c r="I21" s="40">
        <f t="shared" si="0"/>
        <v>0</v>
      </c>
      <c r="J21" s="8"/>
    </row>
    <row r="22" spans="1:19" ht="15.75" x14ac:dyDescent="0.25">
      <c r="B22" s="4" t="s">
        <v>19</v>
      </c>
      <c r="C22" s="11"/>
      <c r="D22" s="12"/>
      <c r="E22" s="12"/>
      <c r="F22" s="12"/>
      <c r="G22" s="12"/>
      <c r="H22" s="41">
        <f xml:space="preserve"> SUM(H12:H21)</f>
        <v>0</v>
      </c>
      <c r="I22" s="41">
        <f xml:space="preserve"> SUM(I12:I21)</f>
        <v>0</v>
      </c>
      <c r="J22" s="8"/>
    </row>
    <row r="24" spans="1:19" s="67" customFormat="1" ht="15.75" x14ac:dyDescent="0.25">
      <c r="A24" s="63" t="s">
        <v>20</v>
      </c>
      <c r="B24" s="64" t="s">
        <v>46</v>
      </c>
      <c r="C24" s="65">
        <v>47</v>
      </c>
      <c r="D24" s="66" t="s">
        <v>102</v>
      </c>
      <c r="E24" s="66"/>
      <c r="H24" s="68"/>
      <c r="I24" s="68"/>
    </row>
    <row r="25" spans="1:19" s="67" customFormat="1" ht="15.75" x14ac:dyDescent="0.25">
      <c r="B25" s="64" t="s">
        <v>21</v>
      </c>
      <c r="C25" s="68">
        <v>81</v>
      </c>
      <c r="D25" s="69" t="s">
        <v>101</v>
      </c>
      <c r="E25" s="69"/>
      <c r="H25" s="68"/>
      <c r="I25" s="68"/>
    </row>
    <row r="27" spans="1:19" s="9" customFormat="1" ht="15.75" x14ac:dyDescent="0.25">
      <c r="A27" s="9" t="s">
        <v>22</v>
      </c>
      <c r="B27" s="27" t="s">
        <v>38</v>
      </c>
      <c r="C27" s="10"/>
      <c r="H27" s="10"/>
      <c r="I27" s="10"/>
    </row>
    <row r="28" spans="1:19" ht="15" customHeight="1" x14ac:dyDescent="0.25">
      <c r="B28" s="37" t="s">
        <v>52</v>
      </c>
    </row>
    <row r="29" spans="1:19" x14ac:dyDescent="0.25">
      <c r="B29" s="38" t="s">
        <v>59</v>
      </c>
    </row>
    <row r="30" spans="1:19" x14ac:dyDescent="0.25">
      <c r="B30" s="37" t="s">
        <v>49</v>
      </c>
    </row>
    <row r="31" spans="1:19" x14ac:dyDescent="0.25">
      <c r="B31" s="32"/>
      <c r="G31" s="2"/>
      <c r="H31"/>
      <c r="I31"/>
    </row>
    <row r="32" spans="1:19" s="9" customFormat="1" ht="25.5" customHeight="1" x14ac:dyDescent="0.25">
      <c r="A32" s="9" t="s">
        <v>23</v>
      </c>
      <c r="B32" s="9" t="s">
        <v>39</v>
      </c>
      <c r="C32" s="3"/>
      <c r="D32" s="3"/>
      <c r="G32" s="10"/>
    </row>
    <row r="33" spans="1:9" s="9" customFormat="1" x14ac:dyDescent="0.25">
      <c r="B33" s="9" t="s">
        <v>42</v>
      </c>
      <c r="C33" s="3"/>
      <c r="D33" s="3"/>
      <c r="G33" s="10"/>
    </row>
    <row r="34" spans="1:9" x14ac:dyDescent="0.25">
      <c r="B34" s="9" t="s">
        <v>43</v>
      </c>
      <c r="C34" s="3"/>
      <c r="D34" s="3"/>
      <c r="E34" s="17"/>
      <c r="F34" s="17"/>
      <c r="G34" s="2"/>
      <c r="H34"/>
      <c r="I34"/>
    </row>
    <row r="35" spans="1:9" x14ac:dyDescent="0.25">
      <c r="B35" s="33"/>
      <c r="C35" s="3"/>
      <c r="D35" s="3"/>
      <c r="E35" s="17"/>
      <c r="F35" s="17"/>
      <c r="G35" s="2"/>
      <c r="H35"/>
      <c r="I35"/>
    </row>
    <row r="36" spans="1:9" ht="15.75" x14ac:dyDescent="0.25">
      <c r="A36" s="9" t="s">
        <v>24</v>
      </c>
      <c r="B36" s="28" t="s">
        <v>25</v>
      </c>
    </row>
    <row r="37" spans="1:9" s="29" customFormat="1" ht="62.1" customHeight="1" x14ac:dyDescent="0.25">
      <c r="B37" s="34" t="s">
        <v>40</v>
      </c>
      <c r="C37" s="30"/>
      <c r="H37" s="30"/>
      <c r="I37" s="30"/>
    </row>
    <row r="38" spans="1:9" ht="9" customHeight="1" x14ac:dyDescent="0.25">
      <c r="B38" s="35"/>
    </row>
    <row r="39" spans="1:9" x14ac:dyDescent="0.25">
      <c r="B39" s="36" t="s">
        <v>26</v>
      </c>
    </row>
    <row r="40" spans="1:9" ht="45" customHeight="1" x14ac:dyDescent="0.25">
      <c r="B40" s="34" t="s">
        <v>27</v>
      </c>
    </row>
    <row r="41" spans="1:9" ht="8.1" customHeight="1" x14ac:dyDescent="0.25">
      <c r="B41" s="35"/>
    </row>
    <row r="42" spans="1:9" ht="80.45" customHeight="1" x14ac:dyDescent="0.25">
      <c r="B42" s="34" t="s">
        <v>41</v>
      </c>
    </row>
    <row r="43" spans="1:9" x14ac:dyDescent="0.25">
      <c r="B43" s="16"/>
    </row>
    <row r="44" spans="1:9" x14ac:dyDescent="0.25">
      <c r="B44" s="16"/>
    </row>
  </sheetData>
  <mergeCells count="9">
    <mergeCell ref="A18:A19"/>
    <mergeCell ref="A12:A17"/>
    <mergeCell ref="B3:B4"/>
    <mergeCell ref="B9:B10"/>
    <mergeCell ref="C3:E4"/>
    <mergeCell ref="C6:E6"/>
    <mergeCell ref="C9:E10"/>
    <mergeCell ref="C5:E5"/>
    <mergeCell ref="C7:E7"/>
  </mergeCells>
  <phoneticPr fontId="23" type="noConversion"/>
  <pageMargins left="0.23622047244094491" right="0.23622047244094491" top="0.74803149606299213" bottom="0.74803149606299213" header="0.31496062992125984" footer="0.31496062992125984"/>
  <pageSetup scale="66" fitToHeight="2" orientation="landscape" r:id="rId1"/>
  <ignoredErrors>
    <ignoredError sqref="C9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2321-C2D2-46A7-A9C1-7CBC76224548}">
  <dimension ref="A1:AC74"/>
  <sheetViews>
    <sheetView zoomScale="60" zoomScaleNormal="60" workbookViewId="0">
      <selection activeCell="L25" sqref="L25"/>
    </sheetView>
  </sheetViews>
  <sheetFormatPr defaultRowHeight="15" x14ac:dyDescent="0.25"/>
  <cols>
    <col min="11" max="11" width="14.5703125" customWidth="1"/>
    <col min="12" max="12" width="45.140625" customWidth="1"/>
  </cols>
  <sheetData>
    <row r="1" spans="1:12" ht="23.25" x14ac:dyDescent="0.35">
      <c r="B1" s="51" t="s">
        <v>65</v>
      </c>
    </row>
    <row r="2" spans="1:12" x14ac:dyDescent="0.25">
      <c r="A2" s="71" t="s">
        <v>103</v>
      </c>
    </row>
    <row r="4" spans="1:12" x14ac:dyDescent="0.25">
      <c r="L4" s="70"/>
    </row>
    <row r="5" spans="1:12" x14ac:dyDescent="0.25">
      <c r="L5" s="70"/>
    </row>
    <row r="6" spans="1:12" x14ac:dyDescent="0.25">
      <c r="L6" s="70"/>
    </row>
    <row r="7" spans="1:12" x14ac:dyDescent="0.25">
      <c r="L7" s="70"/>
    </row>
    <row r="8" spans="1:12" x14ac:dyDescent="0.25">
      <c r="L8" s="70"/>
    </row>
    <row r="9" spans="1:12" x14ac:dyDescent="0.25">
      <c r="L9" s="70"/>
    </row>
    <row r="10" spans="1:12" x14ac:dyDescent="0.25">
      <c r="L10" s="70"/>
    </row>
    <row r="11" spans="1:12" x14ac:dyDescent="0.25">
      <c r="L11" s="70"/>
    </row>
    <row r="12" spans="1:12" x14ac:dyDescent="0.25">
      <c r="L12" s="70"/>
    </row>
    <row r="13" spans="1:12" x14ac:dyDescent="0.25">
      <c r="L13" s="70"/>
    </row>
    <row r="14" spans="1:12" x14ac:dyDescent="0.25">
      <c r="L14" s="70"/>
    </row>
    <row r="15" spans="1:12" x14ac:dyDescent="0.25">
      <c r="L15" s="70"/>
    </row>
    <row r="16" spans="1:12" x14ac:dyDescent="0.25">
      <c r="L16" s="70"/>
    </row>
    <row r="17" spans="12:12" x14ac:dyDescent="0.25">
      <c r="L17" s="70"/>
    </row>
    <row r="18" spans="12:12" x14ac:dyDescent="0.25">
      <c r="L18" s="70"/>
    </row>
    <row r="19" spans="12:12" x14ac:dyDescent="0.25">
      <c r="L19" s="70"/>
    </row>
    <row r="20" spans="12:12" x14ac:dyDescent="0.25">
      <c r="L20" s="70"/>
    </row>
    <row r="21" spans="12:12" x14ac:dyDescent="0.25">
      <c r="L21" s="70"/>
    </row>
    <row r="22" spans="12:12" x14ac:dyDescent="0.25">
      <c r="L22" s="70"/>
    </row>
    <row r="23" spans="12:12" x14ac:dyDescent="0.25">
      <c r="L23" s="70"/>
    </row>
    <row r="24" spans="12:12" x14ac:dyDescent="0.25">
      <c r="L24" s="70"/>
    </row>
    <row r="25" spans="12:12" x14ac:dyDescent="0.25">
      <c r="L25" s="70"/>
    </row>
    <row r="26" spans="12:12" x14ac:dyDescent="0.25">
      <c r="L26" s="70"/>
    </row>
    <row r="27" spans="12:12" x14ac:dyDescent="0.25">
      <c r="L27" s="70"/>
    </row>
    <row r="28" spans="12:12" x14ac:dyDescent="0.25">
      <c r="L28" s="70"/>
    </row>
    <row r="29" spans="12:12" x14ac:dyDescent="0.25">
      <c r="L29" s="70"/>
    </row>
    <row r="30" spans="12:12" x14ac:dyDescent="0.25">
      <c r="L30" s="70"/>
    </row>
    <row r="69" spans="13:29" x14ac:dyDescent="0.25">
      <c r="M69" s="85" t="s">
        <v>80</v>
      </c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</row>
    <row r="70" spans="13:29" x14ac:dyDescent="0.25"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</row>
    <row r="71" spans="13:29" x14ac:dyDescent="0.25"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</row>
    <row r="72" spans="13:29" x14ac:dyDescent="0.25"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</row>
    <row r="73" spans="13:29" x14ac:dyDescent="0.25"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</row>
    <row r="74" spans="13:29" ht="15.75" x14ac:dyDescent="0.25">
      <c r="M74" s="57" t="s">
        <v>81</v>
      </c>
      <c r="U74" s="57" t="s">
        <v>82</v>
      </c>
    </row>
  </sheetData>
  <mergeCells count="1">
    <mergeCell ref="M69:AC73"/>
  </mergeCells>
  <hyperlinks>
    <hyperlink ref="B1" r:id="rId1" tooltip="https://reading.berkshireobservatory.co.uk/" xr:uid="{DFBEB646-E9F6-43B7-BE1E-27C5B6727352}"/>
    <hyperlink ref="A2" r:id="rId2" display="https://www.gov.uk/government/statistics/english-indices-of-deprivation-2025" xr:uid="{C2888741-BCF1-4F11-9176-DC8197FC6E64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F181B-8D2D-437B-B973-5A83192B6341}">
  <dimension ref="A1:S8"/>
  <sheetViews>
    <sheetView zoomScale="110" zoomScaleNormal="110" workbookViewId="0">
      <selection activeCell="H5" sqref="H5"/>
    </sheetView>
  </sheetViews>
  <sheetFormatPr defaultRowHeight="15" x14ac:dyDescent="0.25"/>
  <cols>
    <col min="2" max="2" width="46" customWidth="1"/>
    <col min="3" max="3" width="13.5703125" customWidth="1"/>
    <col min="4" max="4" width="22.85546875" customWidth="1"/>
    <col min="5" max="5" width="20.5703125" customWidth="1"/>
    <col min="6" max="6" width="22.42578125" customWidth="1"/>
    <col min="7" max="7" width="20" customWidth="1"/>
    <col min="8" max="8" width="21" customWidth="1"/>
    <col min="9" max="14" width="18" customWidth="1"/>
    <col min="17" max="17" width="11.5703125" customWidth="1"/>
    <col min="18" max="18" width="12.5703125" customWidth="1"/>
    <col min="19" max="19" width="13.42578125" customWidth="1"/>
  </cols>
  <sheetData>
    <row r="1" spans="1:19" ht="31.5" customHeight="1" x14ac:dyDescent="0.3">
      <c r="A1" t="s">
        <v>28</v>
      </c>
      <c r="B1" s="62" t="s">
        <v>98</v>
      </c>
    </row>
    <row r="2" spans="1:19" s="1" customFormat="1" ht="31.5" x14ac:dyDescent="0.25">
      <c r="A2" s="7"/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66</v>
      </c>
      <c r="H2" s="48" t="s">
        <v>7</v>
      </c>
      <c r="I2" s="48" t="s">
        <v>29</v>
      </c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s="35" customFormat="1" ht="130.5" customHeight="1" x14ac:dyDescent="0.25">
      <c r="B3" s="59" t="s">
        <v>96</v>
      </c>
      <c r="C3" s="55">
        <v>2</v>
      </c>
      <c r="D3" s="61" t="s">
        <v>76</v>
      </c>
      <c r="E3" s="61" t="s">
        <v>77</v>
      </c>
      <c r="F3" s="61" t="s">
        <v>78</v>
      </c>
      <c r="G3" s="61" t="s">
        <v>79</v>
      </c>
      <c r="H3" s="55"/>
      <c r="I3" s="47">
        <f>IF(C3*H3&gt;=0,C3*H3)</f>
        <v>0</v>
      </c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19" s="35" customFormat="1" ht="130.5" customHeight="1" x14ac:dyDescent="0.25">
      <c r="B4" s="59" t="s">
        <v>97</v>
      </c>
      <c r="C4" s="55">
        <v>3</v>
      </c>
      <c r="D4" s="61" t="s">
        <v>76</v>
      </c>
      <c r="E4" s="61" t="s">
        <v>77</v>
      </c>
      <c r="F4" s="61" t="s">
        <v>78</v>
      </c>
      <c r="G4" s="61" t="s">
        <v>79</v>
      </c>
      <c r="H4" s="55"/>
      <c r="I4" s="47">
        <f t="shared" ref="I4:I5" si="0">IF(C4*H4&gt;=0,C4*H4)</f>
        <v>0</v>
      </c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19" ht="100.5" customHeight="1" x14ac:dyDescent="0.25">
      <c r="B5" s="59" t="s">
        <v>84</v>
      </c>
      <c r="C5" s="18">
        <v>4</v>
      </c>
      <c r="D5" s="61" t="s">
        <v>76</v>
      </c>
      <c r="E5" s="61" t="s">
        <v>77</v>
      </c>
      <c r="F5" s="61" t="s">
        <v>78</v>
      </c>
      <c r="G5" s="61" t="s">
        <v>79</v>
      </c>
      <c r="H5" s="15"/>
      <c r="I5" s="47">
        <f t="shared" si="0"/>
        <v>0</v>
      </c>
      <c r="J5" s="20"/>
      <c r="K5" s="20"/>
      <c r="L5" s="20"/>
      <c r="M5" s="20"/>
      <c r="N5" s="20"/>
      <c r="O5" s="20"/>
      <c r="P5" s="20"/>
      <c r="Q5" s="22"/>
      <c r="R5" s="22"/>
      <c r="S5" s="23"/>
    </row>
    <row r="7" spans="1:19" ht="15.75" x14ac:dyDescent="0.25">
      <c r="H7" s="15">
        <f>SUM(H3:H5)</f>
        <v>0</v>
      </c>
      <c r="I7" s="52">
        <f>SUM(I3:I5)</f>
        <v>0</v>
      </c>
      <c r="J7" s="20"/>
      <c r="K7" s="20"/>
      <c r="L7" s="20"/>
      <c r="M7" s="20"/>
      <c r="N7" s="20"/>
    </row>
    <row r="8" spans="1:19" x14ac:dyDescent="0.25">
      <c r="B8" s="24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3CA6-8B51-4D0F-865A-AAA1BA97DC7F}">
  <dimension ref="A1:C3"/>
  <sheetViews>
    <sheetView workbookViewId="0">
      <selection activeCell="H14" sqref="H14"/>
    </sheetView>
  </sheetViews>
  <sheetFormatPr defaultRowHeight="15" x14ac:dyDescent="0.25"/>
  <cols>
    <col min="1" max="1" width="15.5703125" bestFit="1" customWidth="1"/>
  </cols>
  <sheetData>
    <row r="1" spans="1:3" x14ac:dyDescent="0.25">
      <c r="A1" t="s">
        <v>30</v>
      </c>
      <c r="C1" t="s">
        <v>31</v>
      </c>
    </row>
    <row r="2" spans="1:3" x14ac:dyDescent="0.25">
      <c r="A2" t="s">
        <v>32</v>
      </c>
      <c r="C2" t="s">
        <v>33</v>
      </c>
    </row>
    <row r="3" spans="1:3" x14ac:dyDescent="0.25">
      <c r="C3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5336a8-30cd-406b-a653-457571f1520d">
      <Value>8</Value>
      <Value>2</Value>
    </TaxCatchAll>
    <lcf76f155ced4ddcb4097134ff3c332f xmlns="d59269a1-665c-4760-abd6-ed563c8aae70">
      <Terms xmlns="http://schemas.microsoft.com/office/infopath/2007/PartnerControls"/>
    </lcf76f155ced4ddcb4097134ff3c332f>
    <b88218cd2360428bba833f584fe29f6f xmlns="d59269a1-665c-4760-abd6-ed563c8aae70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DACHS - Commissioning ＆ Transformation - Commissioning</TermName>
          <TermId xmlns="http://schemas.microsoft.com/office/infopath/2007/PartnerControls">11749766-3db3-467a-b59f-05e352b4b90c</TermId>
        </TermInfo>
      </Terms>
    </b88218cd2360428bba833f584fe29f6f>
    <g54db11468cd420e8302efccbd25000e xmlns="d59269a1-665c-4760-abd6-ed563c8aae7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OFFICIAL-SENSITIVE</TermName>
          <TermId xmlns="http://schemas.microsoft.com/office/infopath/2007/PartnerControls">f543468c-2ac9-4632-b1ad-d0cc89fccbd7</TermId>
        </TermInfo>
      </Terms>
    </g54db11468cd420e8302efccbd25000e>
    <SharedWithUsers xmlns="465336a8-30cd-406b-a653-457571f1520d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4892099695FA4D8FCD5C0263067C31" ma:contentTypeVersion="21" ma:contentTypeDescription="Create a new document." ma:contentTypeScope="" ma:versionID="e7651b7c522cf9336e09aea48666dff9">
  <xsd:schema xmlns:xsd="http://www.w3.org/2001/XMLSchema" xmlns:xs="http://www.w3.org/2001/XMLSchema" xmlns:p="http://schemas.microsoft.com/office/2006/metadata/properties" xmlns:ns2="d59269a1-665c-4760-abd6-ed563c8aae70" xmlns:ns3="465336a8-30cd-406b-a653-457571f1520d" targetNamespace="http://schemas.microsoft.com/office/2006/metadata/properties" ma:root="true" ma:fieldsID="dc54ebd783ccdf3034bbd8aa12f6805b" ns2:_="" ns3:_="">
    <xsd:import namespace="d59269a1-665c-4760-abd6-ed563c8aae70"/>
    <xsd:import namespace="465336a8-30cd-406b-a653-457571f1520d"/>
    <xsd:element name="properties">
      <xsd:complexType>
        <xsd:sequence>
          <xsd:element name="documentManagement">
            <xsd:complexType>
              <xsd:all>
                <xsd:element ref="ns2:b88218cd2360428bba833f584fe29f6f" minOccurs="0"/>
                <xsd:element ref="ns3:TaxCatchAll" minOccurs="0"/>
                <xsd:element ref="ns2:g54db11468cd420e8302efccbd25000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269a1-665c-4760-abd6-ed563c8aae70" elementFormDefault="qualified">
    <xsd:import namespace="http://schemas.microsoft.com/office/2006/documentManagement/types"/>
    <xsd:import namespace="http://schemas.microsoft.com/office/infopath/2007/PartnerControls"/>
    <xsd:element name="b88218cd2360428bba833f584fe29f6f" ma:index="9" nillable="true" ma:taxonomy="true" ma:internalName="b88218cd2360428bba833f584fe29f6f" ma:taxonomyFieldName="OrgTeam" ma:displayName="Organisation Team" ma:default="1;#DACHS - Commissioning ＆ Transformation - Integration|99471a7b-5316-4086-b957-6c477a5ea164" ma:fieldId="{b88218cd-2360-428b-ba83-3f584fe29f6f}" ma:sspId="7bef11b6-0958-4610-a2c8-35c8ec14b7d6" ma:termSetId="f77e901d-c966-4efa-8340-3d233957aa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54db11468cd420e8302efccbd25000e" ma:index="12" nillable="true" ma:taxonomy="true" ma:internalName="g54db11468cd420e8302efccbd25000e" ma:taxonomyFieldName="SecClass" ma:displayName="Classification" ma:default="2;#OFFICIAL-SENSITIVE|f543468c-2ac9-4632-b1ad-d0cc89fccbd7" ma:fieldId="{054db114-68cd-420e-8302-efccbd25000e}" ma:sspId="7bef11b6-0958-4610-a2c8-35c8ec14b7d6" ma:termSetId="a0f0737d-c306-4eb0-97fb-b953aadcf9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bef11b6-0958-4610-a2c8-35c8ec14b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336a8-30cd-406b-a653-457571f1520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ac5daee-3dd1-4e69-ae12-a501850eebdc}" ma:internalName="TaxCatchAll" ma:showField="CatchAllData" ma:web="465336a8-30cd-406b-a653-457571f152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EA88A7-07AE-4F79-8677-51A41A317837}">
  <ds:schemaRefs>
    <ds:schemaRef ds:uri="http://purl.org/dc/dcmitype/"/>
    <ds:schemaRef ds:uri="http://schemas.microsoft.com/office/2006/metadata/properties"/>
    <ds:schemaRef ds:uri="d59269a1-665c-4760-abd6-ed563c8aae70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65336a8-30cd-406b-a653-457571f1520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8B2E29-253D-4DEB-9042-22F9AAFE8C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9269a1-665c-4760-abd6-ed563c8aae70"/>
    <ds:schemaRef ds:uri="465336a8-30cd-406b-a653-457571f152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340DBD-9F1A-4E11-B28E-68F33A19CF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Scoring Matrix</vt:lpstr>
      <vt:lpstr>Inequalities Data</vt:lpstr>
      <vt:lpstr>Additional Scoring Criteriia</vt:lpstr>
      <vt:lpstr>Legend</vt:lpstr>
      <vt:lpstr>'Scoring Matrix'!Print_Titles</vt:lpstr>
    </vt:vector>
  </TitlesOfParts>
  <Manager/>
  <Company>CSCSU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Debbie New</dc:creator>
  <cp:keywords/>
  <dc:description/>
  <cp:lastModifiedBy>Pellow, Christine</cp:lastModifiedBy>
  <cp:revision/>
  <dcterms:created xsi:type="dcterms:W3CDTF">2013-08-29T14:16:43Z</dcterms:created>
  <dcterms:modified xsi:type="dcterms:W3CDTF">2026-08-03T15:49:22Z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0x010100D04892099695FA4D8FCD5C0263067C31</vt:lpwstr>
  </property>
  <property fmtid="{D5CDD505-2E9C-101B-9397-08002B2CF9AE}" pid="3" name="OrgTeam">
    <vt:lpwstr>8;#DACHS - Commissioning ＆ Transformation - Commissioning|11749766-3db3-467a-b59f-05e352b4b90c</vt:lpwstr>
  </property>
  <property fmtid="{D5CDD505-2E9C-101B-9397-08002B2CF9AE}" pid="4" name="SecClass">
    <vt:lpwstr>2;#OFFICIAL-SENSITIVE|f543468c-2ac9-4632-b1ad-d0cc89fccbd7</vt:lpwstr>
  </property>
  <property fmtid="{D5CDD505-2E9C-101B-9397-08002B2CF9AE}" pid="5" name="MediaServiceImageTags">
    <vt:lpwstr/>
  </property>
  <property fmtid="{D5CDD505-2E9C-101B-9397-08002B2CF9AE}" pid="6" name="Order">
    <vt:r8>207500</vt:r8>
  </property>
  <property fmtid="{D5CDD505-2E9C-101B-9397-08002B2CF9AE}" pid="7" name="l14c3b42648f466caec1638d69492c42">
    <vt:lpwstr>DACHS - Commissioning ＆ Transformation - Commissioning|11749766-3db3-467a-b59f-05e352b4b90c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p814bf49026b489abe3be38a45d6ae0b">
    <vt:lpwstr>OFFICIAL-SENSITIVE|f543468c-2ac9-4632-b1ad-d0cc89fccbd7</vt:lpwstr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